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i\Desktop\"/>
    </mc:Choice>
  </mc:AlternateContent>
  <xr:revisionPtr revIDLastSave="0" documentId="8_{36736B28-85ED-475B-9A38-1ABE823CD8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" sheetId="1" r:id="rId1"/>
  </sheets>
  <definedNames>
    <definedName name="_xlnm.Print_Area" localSheetId="0">Oferta!$A:$H</definedName>
    <definedName name="_xlnm.Print_Titles" localSheetId="0">Oferta!$4:$4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5" i="1"/>
  <c r="M15" i="1"/>
  <c r="J15" i="1"/>
  <c r="M14" i="1"/>
  <c r="J14" i="1"/>
  <c r="M13" i="1"/>
  <c r="J13" i="1"/>
  <c r="M12" i="1"/>
  <c r="J12" i="1"/>
  <c r="M11" i="1"/>
  <c r="J11" i="1"/>
  <c r="M10" i="1"/>
  <c r="J10" i="1"/>
  <c r="M9" i="1"/>
  <c r="J9" i="1"/>
  <c r="M8" i="1"/>
  <c r="J8" i="1"/>
  <c r="M7" i="1"/>
  <c r="J7" i="1"/>
  <c r="M6" i="1"/>
  <c r="J6" i="1"/>
  <c r="M5" i="1"/>
  <c r="J5" i="1"/>
  <c r="M3" i="1"/>
  <c r="J3" i="1" l="1"/>
</calcChain>
</file>

<file path=xl/sharedStrings.xml><?xml version="1.0" encoding="utf-8"?>
<sst xmlns="http://schemas.openxmlformats.org/spreadsheetml/2006/main" count="78" uniqueCount="51">
  <si>
    <t>ver. 3.05.7</t>
  </si>
  <si>
    <t>Oferta</t>
  </si>
  <si>
    <t>ZAMÓWIENIE</t>
  </si>
  <si>
    <t>Wpisz NIP lub nazwę firmy</t>
  </si>
  <si>
    <t>30.03.2023</t>
  </si>
  <si>
    <t>SUMA</t>
  </si>
  <si>
    <t>LP</t>
  </si>
  <si>
    <t>INDEKS</t>
  </si>
  <si>
    <t>NAZWA</t>
  </si>
  <si>
    <t>ZDJĘCIE</t>
  </si>
  <si>
    <t>CENA NETTO</t>
  </si>
  <si>
    <t>KOD EAN</t>
  </si>
  <si>
    <t>ILOŚĆ W OPAKOWANIU ZBIORCZYM</t>
  </si>
  <si>
    <t>ZAMÓWIENIE W SZT</t>
  </si>
  <si>
    <t>WARTOŚĆ ZAM. PRZED RABATEM</t>
  </si>
  <si>
    <t>importerOrder</t>
  </si>
  <si>
    <t>PAC300PM</t>
  </si>
  <si>
    <t>SŁOIK 300 ML FI 66 PLASTER MIODU ZGRZ=12 SZT, PAL=3600 SZT*7590</t>
  </si>
  <si>
    <t>5900779847590</t>
  </si>
  <si>
    <t>PAC315-1</t>
  </si>
  <si>
    <t>SŁOIK 315 ML FI 66 zgrz.12szt  1paleta 3600 *0587</t>
  </si>
  <si>
    <t>5901292600587</t>
  </si>
  <si>
    <t>PAC320/66-2</t>
  </si>
  <si>
    <t>SŁOIK 320 ML FI 66  zgrz.12szt  pal=3600 *6217</t>
  </si>
  <si>
    <t>5901292666217</t>
  </si>
  <si>
    <t>PAC370</t>
  </si>
  <si>
    <t>SŁOIK 370 ML FI 66 zgrz.12szt, pal=3360 szt*0594</t>
  </si>
  <si>
    <t>5901292600594</t>
  </si>
  <si>
    <t>PAC450/82</t>
  </si>
  <si>
    <t>SŁOIK 450 ML FI 82 zgrz.8szt, pal=2176 szt *0556</t>
  </si>
  <si>
    <t>5901292600556</t>
  </si>
  <si>
    <t>PAC540/82</t>
  </si>
  <si>
    <t>SŁOIK 540 ML  FI 82 zgrz.8szt*2895 1paleta 2176</t>
  </si>
  <si>
    <t>5901292602895</t>
  </si>
  <si>
    <t>PAC720/12</t>
  </si>
  <si>
    <t>SŁOIK 720 ML FI 82 FRANCO zgrz=8szt  PAL=1584*3158</t>
  </si>
  <si>
    <t>5901292633158</t>
  </si>
  <si>
    <t>PAC720/82</t>
  </si>
  <si>
    <t>SŁOIK 720 ML FI 82  1paleta 1680 *1591</t>
  </si>
  <si>
    <t>5901292601591</t>
  </si>
  <si>
    <t>PAC880/82</t>
  </si>
  <si>
    <t>SŁOIK 880 ML (POJEMNOŚĆ 900 ML) FI 82 ZGRZ=8 SZT, PAL=1320 SZT *2765</t>
  </si>
  <si>
    <t>5901292602765</t>
  </si>
  <si>
    <t>PAC900/82-2</t>
  </si>
  <si>
    <t>SŁOIK 900 ML FI 82 zgrz.8szt*0488  1paleta1320</t>
  </si>
  <si>
    <t>5901292600488</t>
  </si>
  <si>
    <t>PAC900PM</t>
  </si>
  <si>
    <t>SŁOIK 900 ML FI 82 PLASTER MIODU zgrz.8szt *4927 1paleta 1320</t>
  </si>
  <si>
    <t>5900779834927</t>
  </si>
  <si>
    <t>.
Wszystkie ceny mogą ulec zmianie ze względu na ich dostosowanie się do wahań kosztów pracy i kosztów produkcji, spedycji morskiej i/lub nieprzewidzianych okoliczności ekonomicznych pozostających poza kontrolą sprzedającego.
Zdjęcia produktów prezentowanych w ofercie mogą nieznacznie odbiegać od rzeczywistości.</t>
  </si>
  <si>
    <t>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</si>
</sst>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sz val="8"/>
      <color rgb="FF808080"/>
      <name val="Calibri"/>
      <family val="2"/>
      <charset val="238"/>
    </font>
    <font>
      <sz val="25"/>
      <name val="Calibri"/>
      <family val="2"/>
      <charset val="238"/>
    </font>
    <font>
      <sz val="16"/>
      <color rgb="FFFFFFFF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4"/>
      <name val="Calibri"/>
      <family val="2"/>
      <charset val="238"/>
    </font>
    <font>
      <sz val="14"/>
      <color rgb="FFFFFFFF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sz val="20"/>
      <color rgb="FF0061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286F4"/>
      </patternFill>
    </fill>
    <fill>
      <patternFill patternType="solid">
        <fgColor rgb="FF264A84"/>
      </patternFill>
    </fill>
    <fill>
      <patternFill patternType="solid">
        <fgColor rgb="FFFFD700"/>
      </patternFill>
    </fill>
    <fill>
      <patternFill patternType="solid">
        <fgColor rgb="FFF9FFA5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6" borderId="0" applyNumberFormat="0" applyBorder="0" applyAlignment="0" applyProtection="0"/>
  </cellStyleXfs>
  <cellXfs count="11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10" fillId="6" borderId="1" xfId="1" applyNumberFormat="1" applyFont="1" applyBorder="1" applyAlignment="1">
      <alignment horizontal="center" vertical="center" wrapText="1"/>
    </xf>
  </cellXfs>
  <cellStyles count="2">
    <cellStyle name="Dobry" xfId="1" builtinId="26"/>
    <cellStyle name="Normalny" xfId="0" builtinId="0"/>
  </cellStyles>
  <dxfs count="1">
    <dxf>
      <font>
        <color rgb="FFB22222"/>
      </font>
      <fill>
        <patternFill>
          <bgColor rgb="FFFFE4C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66675</xdr:rowOff>
    </xdr:from>
    <xdr:to>
      <xdr:col>2</xdr:col>
      <xdr:colOff>819150</xdr:colOff>
      <xdr:row>2</xdr:row>
      <xdr:rowOff>171450</xdr:rowOff>
    </xdr:to>
    <xdr:pic>
      <xdr:nvPicPr>
        <xdr:cNvPr id="2" name="PPPP_0_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4</xdr:row>
      <xdr:rowOff>47625</xdr:rowOff>
    </xdr:from>
    <xdr:to>
      <xdr:col>3</xdr:col>
      <xdr:colOff>1952625</xdr:colOff>
      <xdr:row>4</xdr:row>
      <xdr:rowOff>1952625</xdr:rowOff>
    </xdr:to>
    <xdr:pic>
      <xdr:nvPicPr>
        <xdr:cNvPr id="4" name="PPPP_5_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5</xdr:row>
      <xdr:rowOff>47625</xdr:rowOff>
    </xdr:from>
    <xdr:to>
      <xdr:col>3</xdr:col>
      <xdr:colOff>1952625</xdr:colOff>
      <xdr:row>5</xdr:row>
      <xdr:rowOff>1952625</xdr:rowOff>
    </xdr:to>
    <xdr:pic>
      <xdr:nvPicPr>
        <xdr:cNvPr id="5" name="PPPP_6_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6</xdr:row>
      <xdr:rowOff>47625</xdr:rowOff>
    </xdr:from>
    <xdr:to>
      <xdr:col>3</xdr:col>
      <xdr:colOff>1952625</xdr:colOff>
      <xdr:row>6</xdr:row>
      <xdr:rowOff>1952625</xdr:rowOff>
    </xdr:to>
    <xdr:pic>
      <xdr:nvPicPr>
        <xdr:cNvPr id="6" name="PPPP_7_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7</xdr:row>
      <xdr:rowOff>47625</xdr:rowOff>
    </xdr:from>
    <xdr:to>
      <xdr:col>3</xdr:col>
      <xdr:colOff>1952625</xdr:colOff>
      <xdr:row>7</xdr:row>
      <xdr:rowOff>1952625</xdr:rowOff>
    </xdr:to>
    <xdr:pic>
      <xdr:nvPicPr>
        <xdr:cNvPr id="8" name="PPPP_9_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8</xdr:row>
      <xdr:rowOff>47625</xdr:rowOff>
    </xdr:from>
    <xdr:to>
      <xdr:col>3</xdr:col>
      <xdr:colOff>1952625</xdr:colOff>
      <xdr:row>8</xdr:row>
      <xdr:rowOff>1952625</xdr:rowOff>
    </xdr:to>
    <xdr:pic>
      <xdr:nvPicPr>
        <xdr:cNvPr id="10" name="PPPP_11_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9</xdr:row>
      <xdr:rowOff>47625</xdr:rowOff>
    </xdr:from>
    <xdr:to>
      <xdr:col>3</xdr:col>
      <xdr:colOff>1952625</xdr:colOff>
      <xdr:row>9</xdr:row>
      <xdr:rowOff>1952625</xdr:rowOff>
    </xdr:to>
    <xdr:pic>
      <xdr:nvPicPr>
        <xdr:cNvPr id="11" name="PPPP_12_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10</xdr:row>
      <xdr:rowOff>47625</xdr:rowOff>
    </xdr:from>
    <xdr:to>
      <xdr:col>3</xdr:col>
      <xdr:colOff>1952625</xdr:colOff>
      <xdr:row>10</xdr:row>
      <xdr:rowOff>1952625</xdr:rowOff>
    </xdr:to>
    <xdr:pic>
      <xdr:nvPicPr>
        <xdr:cNvPr id="12" name="PPPP_13_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11</xdr:row>
      <xdr:rowOff>47625</xdr:rowOff>
    </xdr:from>
    <xdr:to>
      <xdr:col>3</xdr:col>
      <xdr:colOff>1952625</xdr:colOff>
      <xdr:row>11</xdr:row>
      <xdr:rowOff>1952625</xdr:rowOff>
    </xdr:to>
    <xdr:pic>
      <xdr:nvPicPr>
        <xdr:cNvPr id="13" name="PPPP_14_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12</xdr:row>
      <xdr:rowOff>47625</xdr:rowOff>
    </xdr:from>
    <xdr:to>
      <xdr:col>3</xdr:col>
      <xdr:colOff>1952625</xdr:colOff>
      <xdr:row>12</xdr:row>
      <xdr:rowOff>1952625</xdr:rowOff>
    </xdr:to>
    <xdr:pic>
      <xdr:nvPicPr>
        <xdr:cNvPr id="14" name="PPPP_15_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13</xdr:row>
      <xdr:rowOff>47625</xdr:rowOff>
    </xdr:from>
    <xdr:to>
      <xdr:col>3</xdr:col>
      <xdr:colOff>1952625</xdr:colOff>
      <xdr:row>13</xdr:row>
      <xdr:rowOff>1952625</xdr:rowOff>
    </xdr:to>
    <xdr:pic>
      <xdr:nvPicPr>
        <xdr:cNvPr id="15" name="PPPP_16_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14</xdr:row>
      <xdr:rowOff>47625</xdr:rowOff>
    </xdr:from>
    <xdr:to>
      <xdr:col>3</xdr:col>
      <xdr:colOff>1952625</xdr:colOff>
      <xdr:row>14</xdr:row>
      <xdr:rowOff>1952625</xdr:rowOff>
    </xdr:to>
    <xdr:pic>
      <xdr:nvPicPr>
        <xdr:cNvPr id="16" name="PPPP_17_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workbookViewId="0">
      <pane ySplit="4" topLeftCell="A5" activePane="bottomLeft" state="frozen"/>
      <selection pane="bottomLeft" activeCell="E5" sqref="E5"/>
    </sheetView>
  </sheetViews>
  <sheetFormatPr defaultRowHeight="15" x14ac:dyDescent="0.25"/>
  <cols>
    <col min="1" max="1" width="6" customWidth="1"/>
    <col min="2" max="2" width="15" customWidth="1"/>
    <col min="3" max="3" width="30" customWidth="1"/>
    <col min="4" max="5" width="29.42578125" customWidth="1"/>
    <col min="6" max="10" width="15" customWidth="1"/>
    <col min="11" max="13" width="9.140625" hidden="1" customWidth="1"/>
  </cols>
  <sheetData>
    <row r="1" spans="1:13" ht="20.100000000000001" customHeight="1" x14ac:dyDescent="0.25">
      <c r="A1" s="5" t="s">
        <v>0</v>
      </c>
      <c r="B1" s="5" t="s">
        <v>0</v>
      </c>
      <c r="C1" s="5" t="s">
        <v>0</v>
      </c>
      <c r="D1" s="6" t="s">
        <v>1</v>
      </c>
      <c r="E1" s="6"/>
      <c r="F1" s="6" t="s">
        <v>1</v>
      </c>
      <c r="G1" s="6" t="s">
        <v>1</v>
      </c>
      <c r="H1" s="6" t="s">
        <v>1</v>
      </c>
      <c r="I1" s="7" t="s">
        <v>2</v>
      </c>
      <c r="J1" s="7" t="s">
        <v>2</v>
      </c>
    </row>
    <row r="2" spans="1:13" ht="20.100000000000001" customHeight="1" x14ac:dyDescent="0.25">
      <c r="A2" s="5" t="s">
        <v>0</v>
      </c>
      <c r="B2" s="5" t="s">
        <v>0</v>
      </c>
      <c r="C2" s="5" t="s">
        <v>0</v>
      </c>
      <c r="D2" s="6" t="s">
        <v>1</v>
      </c>
      <c r="E2" s="6"/>
      <c r="F2" s="6" t="s">
        <v>1</v>
      </c>
      <c r="G2" s="6" t="s">
        <v>1</v>
      </c>
      <c r="H2" s="6" t="s">
        <v>1</v>
      </c>
      <c r="I2" s="8" t="s">
        <v>3</v>
      </c>
      <c r="J2" s="8" t="s">
        <v>3</v>
      </c>
      <c r="M2" s="3" t="s">
        <v>4</v>
      </c>
    </row>
    <row r="3" spans="1:13" ht="20.100000000000001" customHeight="1" x14ac:dyDescent="0.25">
      <c r="A3" s="5" t="s">
        <v>0</v>
      </c>
      <c r="B3" s="5" t="s">
        <v>0</v>
      </c>
      <c r="C3" s="5" t="s">
        <v>0</v>
      </c>
      <c r="D3" s="6" t="s">
        <v>1</v>
      </c>
      <c r="E3" s="6"/>
      <c r="F3" s="6" t="s">
        <v>1</v>
      </c>
      <c r="G3" s="6" t="s">
        <v>1</v>
      </c>
      <c r="H3" s="6" t="s">
        <v>1</v>
      </c>
      <c r="I3" s="1" t="s">
        <v>5</v>
      </c>
      <c r="J3" s="1">
        <f>SUM(J5:J15)</f>
        <v>0</v>
      </c>
      <c r="M3" s="3">
        <f>COUNTA(I5:I15)</f>
        <v>0</v>
      </c>
    </row>
    <row r="4" spans="1:13" ht="39.950000000000003" customHeight="1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50</v>
      </c>
      <c r="F4" s="2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M4" s="3" t="s">
        <v>15</v>
      </c>
    </row>
    <row r="5" spans="1:13" ht="158.1" customHeight="1" x14ac:dyDescent="0.25">
      <c r="A5" s="4">
        <v>2</v>
      </c>
      <c r="B5" s="4" t="s">
        <v>16</v>
      </c>
      <c r="C5" s="4" t="s">
        <v>17</v>
      </c>
      <c r="D5" s="4"/>
      <c r="E5" s="10">
        <f>F5*1.23</f>
        <v>1.2054</v>
      </c>
      <c r="F5" s="4">
        <v>0.98</v>
      </c>
      <c r="G5" s="4" t="s">
        <v>18</v>
      </c>
      <c r="H5" s="4">
        <v>12</v>
      </c>
      <c r="I5" s="4"/>
      <c r="J5" s="4">
        <f t="shared" ref="J5:J15" si="0">F5*I5</f>
        <v>0</v>
      </c>
      <c r="K5" s="3">
        <v>12</v>
      </c>
      <c r="L5" s="3">
        <v>0.96</v>
      </c>
      <c r="M5" s="3" t="str">
        <f>CONCATENATE(B5,";",I5,";",F5,";",F5-L5,";",12)</f>
        <v>PAC300PM;;0,98;0,02;12</v>
      </c>
    </row>
    <row r="6" spans="1:13" ht="158.1" customHeight="1" x14ac:dyDescent="0.25">
      <c r="A6" s="4">
        <v>3</v>
      </c>
      <c r="B6" s="4" t="s">
        <v>19</v>
      </c>
      <c r="C6" s="4" t="s">
        <v>20</v>
      </c>
      <c r="D6" s="4"/>
      <c r="E6" s="10">
        <f t="shared" ref="E6:E15" si="1">F6*1.23</f>
        <v>1.1931</v>
      </c>
      <c r="F6" s="4">
        <v>0.97</v>
      </c>
      <c r="G6" s="4" t="s">
        <v>21</v>
      </c>
      <c r="H6" s="4">
        <v>12</v>
      </c>
      <c r="I6" s="4"/>
      <c r="J6" s="4">
        <f t="shared" si="0"/>
        <v>0</v>
      </c>
      <c r="K6" s="3">
        <v>12</v>
      </c>
      <c r="L6" s="3">
        <v>0.95</v>
      </c>
      <c r="M6" s="3" t="str">
        <f>CONCATENATE(B6,";",I6,";",F6,";",F6-L6,";",12)</f>
        <v>PAC315-1;;0,97;0,02;12</v>
      </c>
    </row>
    <row r="7" spans="1:13" ht="158.1" customHeight="1" x14ac:dyDescent="0.25">
      <c r="A7" s="4">
        <v>4</v>
      </c>
      <c r="B7" s="4" t="s">
        <v>22</v>
      </c>
      <c r="C7" s="4" t="s">
        <v>23</v>
      </c>
      <c r="D7" s="4"/>
      <c r="E7" s="10">
        <f t="shared" si="1"/>
        <v>1.1684999999999999</v>
      </c>
      <c r="F7" s="4">
        <v>0.95</v>
      </c>
      <c r="G7" s="4" t="s">
        <v>24</v>
      </c>
      <c r="H7" s="4">
        <v>12</v>
      </c>
      <c r="I7" s="4"/>
      <c r="J7" s="4">
        <f t="shared" si="0"/>
        <v>0</v>
      </c>
      <c r="K7" s="3">
        <v>12</v>
      </c>
      <c r="L7" s="3">
        <v>0.93</v>
      </c>
      <c r="M7" s="3" t="str">
        <f>CONCATENATE(B7,";",I7,";",F7,";",F7-L7,";",12)</f>
        <v>PAC320/66-2;;0,95;0,0199999999999999;12</v>
      </c>
    </row>
    <row r="8" spans="1:13" ht="158.1" customHeight="1" x14ac:dyDescent="0.25">
      <c r="A8" s="4">
        <v>6</v>
      </c>
      <c r="B8" s="4" t="s">
        <v>25</v>
      </c>
      <c r="C8" s="4" t="s">
        <v>26</v>
      </c>
      <c r="D8" s="4"/>
      <c r="E8" s="10">
        <f t="shared" si="1"/>
        <v>1.1807999999999998</v>
      </c>
      <c r="F8" s="4">
        <v>0.96</v>
      </c>
      <c r="G8" s="4" t="s">
        <v>27</v>
      </c>
      <c r="H8" s="4">
        <v>12</v>
      </c>
      <c r="I8" s="4"/>
      <c r="J8" s="4">
        <f t="shared" si="0"/>
        <v>0</v>
      </c>
      <c r="K8" s="3">
        <v>12</v>
      </c>
      <c r="L8" s="3">
        <v>0.94</v>
      </c>
      <c r="M8" s="3" t="str">
        <f>CONCATENATE(B8,";",I8,";",F8,";",F8-L8,";",12)</f>
        <v>PAC370;;0,96;0,02;12</v>
      </c>
    </row>
    <row r="9" spans="1:13" ht="158.1" customHeight="1" x14ac:dyDescent="0.25">
      <c r="A9" s="4">
        <v>8</v>
      </c>
      <c r="B9" s="4" t="s">
        <v>28</v>
      </c>
      <c r="C9" s="4" t="s">
        <v>29</v>
      </c>
      <c r="D9" s="4"/>
      <c r="E9" s="10">
        <f t="shared" si="1"/>
        <v>1.3898999999999999</v>
      </c>
      <c r="F9" s="4">
        <v>1.1299999999999999</v>
      </c>
      <c r="G9" s="4" t="s">
        <v>30</v>
      </c>
      <c r="H9" s="4">
        <v>8</v>
      </c>
      <c r="I9" s="4"/>
      <c r="J9" s="4">
        <f t="shared" si="0"/>
        <v>0</v>
      </c>
      <c r="K9" s="3">
        <v>8</v>
      </c>
      <c r="L9" s="3">
        <v>1.1100000000000001</v>
      </c>
      <c r="M9" s="3" t="str">
        <f>CONCATENATE(B9,";",I9,";",F9,";",F9-L9,";",8)</f>
        <v>PAC450/82;;1,13;0,0199999999999998;8</v>
      </c>
    </row>
    <row r="10" spans="1:13" ht="158.1" customHeight="1" x14ac:dyDescent="0.25">
      <c r="A10" s="4">
        <v>9</v>
      </c>
      <c r="B10" s="4" t="s">
        <v>31</v>
      </c>
      <c r="C10" s="4" t="s">
        <v>32</v>
      </c>
      <c r="D10" s="4"/>
      <c r="E10" s="10">
        <f t="shared" si="1"/>
        <v>1.5128999999999999</v>
      </c>
      <c r="F10" s="4">
        <v>1.23</v>
      </c>
      <c r="G10" s="4" t="s">
        <v>33</v>
      </c>
      <c r="H10" s="4">
        <v>8</v>
      </c>
      <c r="I10" s="4"/>
      <c r="J10" s="4">
        <f t="shared" si="0"/>
        <v>0</v>
      </c>
      <c r="K10" s="3">
        <v>8</v>
      </c>
      <c r="L10" s="3">
        <v>1.21</v>
      </c>
      <c r="M10" s="3" t="str">
        <f>CONCATENATE(B10,";",I10,";",F10,";",F10-L10,";",8)</f>
        <v>PAC540/82;;1,23;0,02;8</v>
      </c>
    </row>
    <row r="11" spans="1:13" ht="158.1" customHeight="1" x14ac:dyDescent="0.25">
      <c r="A11" s="4">
        <v>10</v>
      </c>
      <c r="B11" s="4" t="s">
        <v>34</v>
      </c>
      <c r="C11" s="4" t="s">
        <v>35</v>
      </c>
      <c r="D11" s="4"/>
      <c r="E11" s="10">
        <f t="shared" si="1"/>
        <v>1.9434</v>
      </c>
      <c r="F11" s="4">
        <v>1.58</v>
      </c>
      <c r="G11" s="4" t="s">
        <v>36</v>
      </c>
      <c r="H11" s="4">
        <v>8</v>
      </c>
      <c r="I11" s="4"/>
      <c r="J11" s="4">
        <f t="shared" si="0"/>
        <v>0</v>
      </c>
      <c r="K11" s="3">
        <v>8</v>
      </c>
      <c r="L11" s="3">
        <v>1.55</v>
      </c>
      <c r="M11" s="3" t="str">
        <f>CONCATENATE(B11,";",I11,";",F11,";",F11-L11,";",8)</f>
        <v>PAC720/12;;1,58;0,03;8</v>
      </c>
    </row>
    <row r="12" spans="1:13" ht="158.1" customHeight="1" x14ac:dyDescent="0.25">
      <c r="A12" s="4">
        <v>11</v>
      </c>
      <c r="B12" s="4" t="s">
        <v>37</v>
      </c>
      <c r="C12" s="4" t="s">
        <v>38</v>
      </c>
      <c r="D12" s="4"/>
      <c r="E12" s="10">
        <f t="shared" si="1"/>
        <v>1.7096999999999998</v>
      </c>
      <c r="F12" s="4">
        <v>1.39</v>
      </c>
      <c r="G12" s="4" t="s">
        <v>39</v>
      </c>
      <c r="H12" s="4">
        <v>8</v>
      </c>
      <c r="I12" s="4"/>
      <c r="J12" s="4">
        <f t="shared" si="0"/>
        <v>0</v>
      </c>
      <c r="K12" s="3">
        <v>8</v>
      </c>
      <c r="L12" s="3">
        <v>1.36</v>
      </c>
      <c r="M12" s="3" t="str">
        <f>CONCATENATE(B12,";",I12,";",F12,";",F12-L12,";",8)</f>
        <v>PAC720/82;;1,39;0,0299999999999998;8</v>
      </c>
    </row>
    <row r="13" spans="1:13" ht="158.1" customHeight="1" x14ac:dyDescent="0.25">
      <c r="A13" s="4">
        <v>12</v>
      </c>
      <c r="B13" s="4" t="s">
        <v>40</v>
      </c>
      <c r="C13" s="4" t="s">
        <v>41</v>
      </c>
      <c r="D13" s="4"/>
      <c r="E13" s="10">
        <f t="shared" si="1"/>
        <v>1.7834999999999999</v>
      </c>
      <c r="F13" s="4">
        <v>1.45</v>
      </c>
      <c r="G13" s="4" t="s">
        <v>42</v>
      </c>
      <c r="H13" s="4">
        <v>8</v>
      </c>
      <c r="I13" s="4"/>
      <c r="J13" s="4">
        <f t="shared" si="0"/>
        <v>0</v>
      </c>
      <c r="K13" s="3">
        <v>8</v>
      </c>
      <c r="L13" s="3">
        <v>1.43</v>
      </c>
      <c r="M13" s="3" t="str">
        <f>CONCATENATE(B13,";",I13,";",F13,";",F13-L13,";",8)</f>
        <v>PAC880/82;;1,45;0,02;8</v>
      </c>
    </row>
    <row r="14" spans="1:13" ht="158.1" customHeight="1" x14ac:dyDescent="0.25">
      <c r="A14" s="4">
        <v>13</v>
      </c>
      <c r="B14" s="4" t="s">
        <v>43</v>
      </c>
      <c r="C14" s="4" t="s">
        <v>44</v>
      </c>
      <c r="D14" s="4"/>
      <c r="E14" s="10">
        <f t="shared" si="1"/>
        <v>1.9926000000000001</v>
      </c>
      <c r="F14" s="4">
        <v>1.62</v>
      </c>
      <c r="G14" s="4" t="s">
        <v>45</v>
      </c>
      <c r="H14" s="4">
        <v>8</v>
      </c>
      <c r="I14" s="4"/>
      <c r="J14" s="4">
        <f t="shared" si="0"/>
        <v>0</v>
      </c>
      <c r="K14" s="3">
        <v>8</v>
      </c>
      <c r="L14" s="3">
        <v>1.66</v>
      </c>
      <c r="M14" s="3" t="str">
        <f>CONCATENATE(B14,";",I14,";",F14,";",F14-L14,";",8)</f>
        <v>PAC900/82-2;;1,62;-0,0399999999999998;8</v>
      </c>
    </row>
    <row r="15" spans="1:13" ht="158.1" customHeight="1" x14ac:dyDescent="0.25">
      <c r="A15" s="4">
        <v>14</v>
      </c>
      <c r="B15" s="4" t="s">
        <v>46</v>
      </c>
      <c r="C15" s="4" t="s">
        <v>47</v>
      </c>
      <c r="D15" s="4"/>
      <c r="E15" s="10">
        <f t="shared" si="1"/>
        <v>2.2755000000000001</v>
      </c>
      <c r="F15" s="4">
        <v>1.85</v>
      </c>
      <c r="G15" s="4" t="s">
        <v>48</v>
      </c>
      <c r="H15" s="4">
        <v>8</v>
      </c>
      <c r="I15" s="4"/>
      <c r="J15" s="4">
        <f t="shared" si="0"/>
        <v>0</v>
      </c>
      <c r="K15" s="3">
        <v>8</v>
      </c>
      <c r="L15" s="3">
        <v>1.83</v>
      </c>
      <c r="M15" s="3" t="str">
        <f>CONCATENATE(B15,";",I15,";",F15,";",F15-L15,";",8)</f>
        <v>PAC900PM;;1,85;0,02;8</v>
      </c>
    </row>
    <row r="16" spans="1:13" ht="75" customHeight="1" x14ac:dyDescent="0.25">
      <c r="A16" s="9" t="s">
        <v>49</v>
      </c>
      <c r="B16" s="9" t="s">
        <v>49</v>
      </c>
      <c r="C16" s="9" t="s">
        <v>49</v>
      </c>
      <c r="D16" s="9" t="s">
        <v>49</v>
      </c>
      <c r="E16" s="9"/>
      <c r="F16" s="9" t="s">
        <v>49</v>
      </c>
      <c r="G16" s="9" t="s">
        <v>49</v>
      </c>
      <c r="H16" s="9" t="s">
        <v>49</v>
      </c>
    </row>
  </sheetData>
  <mergeCells count="5">
    <mergeCell ref="A1:C3"/>
    <mergeCell ref="D1:H3"/>
    <mergeCell ref="I1:J1"/>
    <mergeCell ref="I2:J2"/>
    <mergeCell ref="A16:H16"/>
  </mergeCells>
  <conditionalFormatting sqref="I5:I15">
    <cfRule type="expression" dxfId="0" priority="1">
      <formula>MOD($I5,$K5)&lt;&gt;0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Oferta</vt:lpstr>
      <vt:lpstr>Oferta!Obszar_wydruku</vt:lpstr>
      <vt:lpstr>Oferta!Tytuły_wydruku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frei</cp:lastModifiedBy>
  <dcterms:created xsi:type="dcterms:W3CDTF">2023-03-30T09:22:01Z</dcterms:created>
  <dcterms:modified xsi:type="dcterms:W3CDTF">2023-05-11T12:39:52Z</dcterms:modified>
</cp:coreProperties>
</file>